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/>
  <mc:AlternateContent xmlns:mc="http://schemas.openxmlformats.org/markup-compatibility/2006">
    <mc:Choice Requires="x15">
      <x15ac:absPath xmlns:x15ac="http://schemas.microsoft.com/office/spreadsheetml/2010/11/ac" url="/Applications/XAMPP/xamppfiles/htdocs/site_infratrack/blog/downloads/"/>
    </mc:Choice>
  </mc:AlternateContent>
  <xr:revisionPtr revIDLastSave="0" documentId="13_ncr:1_{3440ED88-5A4B-574D-B2C4-BCDF357AE7FF}" xr6:coauthVersionLast="47" xr6:coauthVersionMax="47" xr10:uidLastSave="{00000000-0000-0000-0000-000000000000}"/>
  <bookViews>
    <workbookView xWindow="0" yWindow="680" windowWidth="34200" windowHeight="19840" xr2:uid="{00000000-000D-0000-FFFF-FFFF00000000}"/>
  </bookViews>
  <sheets>
    <sheet name="Seu CPK" sheetId="1" r:id="rId1"/>
    <sheet name="Exempl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2" l="1"/>
  <c r="C5" i="2" s="1"/>
  <c r="C13" i="2"/>
  <c r="C6" i="2" s="1"/>
  <c r="C28" i="1"/>
  <c r="C5" i="1" s="1"/>
  <c r="C13" i="1"/>
  <c r="C6" i="1" s="1"/>
  <c r="C4" i="1" l="1"/>
  <c r="C4" i="2"/>
</calcChain>
</file>

<file path=xl/sharedStrings.xml><?xml version="1.0" encoding="utf-8"?>
<sst xmlns="http://schemas.openxmlformats.org/spreadsheetml/2006/main" count="107" uniqueCount="58">
  <si>
    <t>Custo por quilômetro</t>
  </si>
  <si>
    <t>Preencha um veículo e um período</t>
  </si>
  <si>
    <t>CPK (R$/km)</t>
  </si>
  <si>
    <t>Resultado exige todos os custos e distância positiva.</t>
  </si>
  <si>
    <t>Custo do período (R$)</t>
  </si>
  <si>
    <t>Inclua também custos de veículo parado.</t>
  </si>
  <si>
    <t>Distância do período (km)</t>
  </si>
  <si>
    <t>n.d. = dado ausente, inválido ou divisão sem distância.</t>
  </si>
  <si>
    <t>Veículo / identificação</t>
  </si>
  <si>
    <t>Uma cópia por veículo e período.</t>
  </si>
  <si>
    <t>Período (mês/ano)</t>
  </si>
  <si>
    <t>Custos e distância devem cobrir o mesmo intervalo.</t>
  </si>
  <si>
    <t>Perímetro dos custos</t>
  </si>
  <si>
    <t>Declare inclusão de motorista, capital e apoio.</t>
  </si>
  <si>
    <t>Hodômetro inicial (km)</t>
  </si>
  <si>
    <t>Use a mesma fonte nas duas leituras.</t>
  </si>
  <si>
    <t>Hodômetro final (km)</t>
  </si>
  <si>
    <t>Leitura final deve ser maior ou igual à inicial.</t>
  </si>
  <si>
    <t>Distância apurada (km)</t>
  </si>
  <si>
    <t>Zero km: custo permanece; CPK fica indisponível.</t>
  </si>
  <si>
    <t>Custos do período</t>
  </si>
  <si>
    <t>Valor (R$)</t>
  </si>
  <si>
    <t>Critério de preenchimento</t>
  </si>
  <si>
    <t>Combustível / energia</t>
  </si>
  <si>
    <t>Consumo atribuído ao período; concilie entradas e saldo em tanque.</t>
  </si>
  <si>
    <t>Manutenção</t>
  </si>
  <si>
    <t>Não some despesa incorrida e estimativa do mesmo serviço.</t>
  </si>
  <si>
    <t>Pneus</t>
  </si>
  <si>
    <t>No exemplo, desgaste estimado; não somar a compra novamente.</t>
  </si>
  <si>
    <t>Seguro</t>
  </si>
  <si>
    <t>Parcela do período, se não estiver incluída na locação.</t>
  </si>
  <si>
    <t>IPVA e licenciamento</t>
  </si>
  <si>
    <t>Depreciação gerencial</t>
  </si>
  <si>
    <t>Próprio: (aquisição − revenda estimada) / meses de uso.</t>
  </si>
  <si>
    <t>Locação e excedentes</t>
  </si>
  <si>
    <t>Alugado: mensalidade e taxas; não repetir parcelas cobertas.</t>
  </si>
  <si>
    <t>Pedágio e estacionamento</t>
  </si>
  <si>
    <t>Somente valores atribuídos ao veículo neste período.</t>
  </si>
  <si>
    <t>Custo de capital</t>
  </si>
  <si>
    <t>Se incluído no perímetro; não duplicar encargos.</t>
  </si>
  <si>
    <t>Motorista</t>
  </si>
  <si>
    <t>Se incluído no perímetro; no exemplo está excluído.</t>
  </si>
  <si>
    <t>Estrutura de apoio</t>
  </si>
  <si>
    <t>Se incluída no perímetro; no exemplo está excluída.</t>
  </si>
  <si>
    <t>Gestão e outros custos</t>
  </si>
  <si>
    <t>Valores atribuíveis ao veículo e ainda não incluídos.</t>
  </si>
  <si>
    <t>Total do período</t>
  </si>
  <si>
    <t>Como preencher</t>
  </si>
  <si>
    <t>Amarelo = entrada editável. Use 0 para item não aplicável; branco significa ainda não apurado.</t>
  </si>
  <si>
    <t>Valores negativos não são aceitos neste modelo. Ajustes devem ser conciliados antes do lançamento.</t>
  </si>
  <si>
    <t>Na locação, preencha 0 nos itens cobertos pela mensalidade. Em veículo próprio, locação = 0.</t>
  </si>
  <si>
    <t>Frota consolidada: soma dos custos / soma dos km. Inclua os custos dos veículos sem rodagem.</t>
  </si>
  <si>
    <t>Método e fontes: infratrack.com.br/blog/custo-por-quilometro-rodado-cpk-frota</t>
  </si>
  <si>
    <t>Exemplo simulado do artigo</t>
  </si>
  <si>
    <t>Veículo A (simulado)</t>
  </si>
  <si>
    <t>Mês simulado</t>
  </si>
  <si>
    <t>Veículo</t>
  </si>
  <si>
    <t>Gestão de operações em campo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</si>
</sst>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9">
    <font>
      <sz val="11"/>
      <name val="Carlito"/>
    </font>
    <font>
      <sz val="11"/>
      <color rgb="FF22313E"/>
      <name val="Arial"/>
    </font>
    <font>
      <b/>
      <sz val="16"/>
      <color rgb="FF123A50"/>
      <name val="Arial"/>
    </font>
    <font>
      <b/>
      <sz val="14"/>
      <color rgb="FFFFFFFF"/>
      <name val="Arial"/>
    </font>
    <font>
      <b/>
      <sz val="11"/>
      <color rgb="FFFFFFFF"/>
      <name val="Arial"/>
    </font>
    <font>
      <b/>
      <sz val="11"/>
      <color rgb="FF22313E"/>
      <name val="Arial"/>
    </font>
    <font>
      <sz val="11"/>
      <color rgb="FF195E9C"/>
      <name val="Arial"/>
    </font>
    <font>
      <sz val="10"/>
      <color rgb="FF22313E"/>
      <name val="Arial"/>
    </font>
    <font>
      <b/>
      <sz val="20"/>
      <color rgb="FF22313E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23A50"/>
      </patternFill>
    </fill>
    <fill>
      <patternFill patternType="solid">
        <fgColor rgb="FFEAF1F5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2" borderId="0" xfId="0" applyFont="1" applyFill="1"/>
    <xf numFmtId="0" fontId="5" fillId="3" borderId="0" xfId="0" applyFont="1" applyFill="1"/>
    <xf numFmtId="164" fontId="3" fillId="2" borderId="0" xfId="0" applyNumberFormat="1" applyFont="1" applyFill="1" applyAlignment="1">
      <alignment horizontal="right"/>
    </xf>
    <xf numFmtId="164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3" fontId="6" fillId="4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164" fontId="6" fillId="4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left"/>
    </xf>
    <xf numFmtId="0" fontId="7" fillId="0" borderId="0" xfId="0" applyFont="1"/>
    <xf numFmtId="0" fontId="5" fillId="0" borderId="0" xfId="0" applyFont="1"/>
    <xf numFmtId="0" fontId="8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0</xdr:row>
      <xdr:rowOff>63500</xdr:rowOff>
    </xdr:from>
    <xdr:to>
      <xdr:col>2</xdr:col>
      <xdr:colOff>469900</xdr:colOff>
      <xdr:row>0</xdr:row>
      <xdr:rowOff>431800</xdr:rowOff>
    </xdr:to>
    <xdr:pic>
      <xdr:nvPicPr>
        <xdr:cNvPr id="2" name="/xl/media/image12.png">
          <a:extLst>
            <a:ext uri="{FF2B5EF4-FFF2-40B4-BE49-F238E27FC236}">
              <a16:creationId xmlns:a16="http://schemas.microsoft.com/office/drawing/2014/main" id="{137CFF6C-D5B6-4B48-9A5C-E409C1BB5E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581" r="2648" b="-9678"/>
        <a:stretch>
          <a:fillRect/>
        </a:stretch>
      </xdr:blipFill>
      <xdr:spPr>
        <a:xfrm>
          <a:off x="330200" y="63500"/>
          <a:ext cx="3035300" cy="368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0</xdr:row>
      <xdr:rowOff>76200</xdr:rowOff>
    </xdr:from>
    <xdr:to>
      <xdr:col>2</xdr:col>
      <xdr:colOff>469900</xdr:colOff>
      <xdr:row>0</xdr:row>
      <xdr:rowOff>444500</xdr:rowOff>
    </xdr:to>
    <xdr:pic>
      <xdr:nvPicPr>
        <xdr:cNvPr id="3" name="/xl/media/image12.png">
          <a:extLst>
            <a:ext uri="{FF2B5EF4-FFF2-40B4-BE49-F238E27FC236}">
              <a16:creationId xmlns:a16="http://schemas.microsoft.com/office/drawing/2014/main" id="{E5B8F828-D1B9-8F4B-958D-EFBD25B6D7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581" r="2648" b="-9678"/>
        <a:stretch>
          <a:fillRect/>
        </a:stretch>
      </xdr:blipFill>
      <xdr:spPr>
        <a:xfrm>
          <a:off x="330200" y="76200"/>
          <a:ext cx="3035300" cy="368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showGridLines="0" tabSelected="1" workbookViewId="0">
      <selection activeCell="B2" sqref="B2"/>
    </sheetView>
  </sheetViews>
  <sheetFormatPr baseColWidth="10" defaultColWidth="8.83203125" defaultRowHeight="15"/>
  <cols>
    <col min="1" max="1" width="3" customWidth="1"/>
    <col min="2" max="2" width="35" customWidth="1"/>
    <col min="3" max="3" width="23" customWidth="1"/>
    <col min="4" max="4" width="3" customWidth="1"/>
    <col min="5" max="5" width="66" customWidth="1"/>
  </cols>
  <sheetData>
    <row r="1" spans="1:7" ht="38" customHeight="1">
      <c r="A1" s="17" t="s">
        <v>57</v>
      </c>
      <c r="B1" s="17"/>
      <c r="C1" s="17"/>
      <c r="D1" s="17"/>
      <c r="E1" s="17"/>
    </row>
    <row r="2" spans="1:7" ht="29" customHeight="1">
      <c r="A2" s="1"/>
      <c r="B2" s="2" t="s">
        <v>0</v>
      </c>
      <c r="C2" s="1"/>
      <c r="D2" s="1"/>
      <c r="E2" s="1"/>
    </row>
    <row r="3" spans="1:7" ht="23" customHeight="1">
      <c r="A3" s="1"/>
      <c r="B3" s="1" t="s">
        <v>1</v>
      </c>
      <c r="C3" s="1"/>
      <c r="D3" s="1"/>
      <c r="E3" s="1"/>
    </row>
    <row r="4" spans="1:7" ht="28" customHeight="1">
      <c r="A4" s="1"/>
      <c r="B4" s="3" t="s">
        <v>2</v>
      </c>
      <c r="C4" s="6">
        <f>IF(AND(ISNUMBER(C5),ISNUMBER(C6)),IF(C6&gt;0,C5/C6,"n.d."),"n.d.")</f>
        <v>0.6323333333333333</v>
      </c>
      <c r="D4" s="1"/>
      <c r="E4" s="1" t="s">
        <v>3</v>
      </c>
    </row>
    <row r="5" spans="1:7" ht="28" customHeight="1">
      <c r="A5" s="1"/>
      <c r="B5" s="1" t="s">
        <v>4</v>
      </c>
      <c r="C5" s="7">
        <f>C28</f>
        <v>3794</v>
      </c>
      <c r="D5" s="1"/>
      <c r="E5" s="1" t="s">
        <v>5</v>
      </c>
      <c r="G5" s="16" t="s">
        <v>47</v>
      </c>
    </row>
    <row r="6" spans="1:7" ht="28" customHeight="1">
      <c r="A6" s="1"/>
      <c r="B6" s="1" t="s">
        <v>6</v>
      </c>
      <c r="C6" s="8">
        <f>C13</f>
        <v>6000</v>
      </c>
      <c r="D6" s="1"/>
      <c r="E6" s="1" t="s">
        <v>7</v>
      </c>
      <c r="G6" s="15" t="s">
        <v>48</v>
      </c>
    </row>
    <row r="7" spans="1:7" ht="23" customHeight="1">
      <c r="A7" s="1"/>
      <c r="B7" s="1"/>
      <c r="C7" s="9"/>
      <c r="D7" s="1"/>
      <c r="E7" s="1"/>
      <c r="G7" s="15" t="s">
        <v>49</v>
      </c>
    </row>
    <row r="8" spans="1:7" ht="23" customHeight="1">
      <c r="A8" s="1"/>
      <c r="B8" s="1" t="s">
        <v>8</v>
      </c>
      <c r="C8" s="14">
        <v>12</v>
      </c>
      <c r="D8" s="1"/>
      <c r="E8" s="15" t="s">
        <v>9</v>
      </c>
      <c r="G8" s="15" t="s">
        <v>50</v>
      </c>
    </row>
    <row r="9" spans="1:7" ht="23" customHeight="1">
      <c r="A9" s="1"/>
      <c r="B9" s="1" t="s">
        <v>10</v>
      </c>
      <c r="C9" s="14">
        <v>2</v>
      </c>
      <c r="D9" s="1"/>
      <c r="E9" s="15" t="s">
        <v>11</v>
      </c>
      <c r="G9" s="15" t="s">
        <v>51</v>
      </c>
    </row>
    <row r="10" spans="1:7" ht="23" customHeight="1">
      <c r="A10" s="1"/>
      <c r="B10" s="1" t="s">
        <v>12</v>
      </c>
      <c r="C10" s="14">
        <v>10</v>
      </c>
      <c r="D10" s="1"/>
      <c r="E10" s="15" t="s">
        <v>13</v>
      </c>
      <c r="G10" s="15" t="s">
        <v>52</v>
      </c>
    </row>
    <row r="11" spans="1:7" ht="23" customHeight="1">
      <c r="A11" s="1"/>
      <c r="B11" s="1" t="s">
        <v>14</v>
      </c>
      <c r="C11" s="10">
        <v>11200</v>
      </c>
      <c r="D11" s="1"/>
      <c r="E11" s="15" t="s">
        <v>15</v>
      </c>
      <c r="G11" s="15"/>
    </row>
    <row r="12" spans="1:7" ht="23" customHeight="1">
      <c r="A12" s="1"/>
      <c r="B12" s="1" t="s">
        <v>16</v>
      </c>
      <c r="C12" s="10">
        <v>17200</v>
      </c>
      <c r="D12" s="1"/>
      <c r="E12" s="15" t="s">
        <v>17</v>
      </c>
    </row>
    <row r="13" spans="1:7" ht="23" customHeight="1">
      <c r="A13" s="1"/>
      <c r="B13" s="1" t="s">
        <v>18</v>
      </c>
      <c r="C13" s="8">
        <f>IF(COUNT(C11:C12)&lt;2,"n.d.",IF(OR(C11&lt;0,C12&lt;C11),"n.d.",C12-C11))</f>
        <v>6000</v>
      </c>
      <c r="D13" s="1"/>
      <c r="E13" s="15" t="s">
        <v>19</v>
      </c>
    </row>
    <row r="14" spans="1:7" ht="23" customHeight="1">
      <c r="A14" s="1"/>
      <c r="B14" s="1"/>
      <c r="C14" s="9"/>
      <c r="D14" s="1"/>
      <c r="E14" s="15"/>
    </row>
    <row r="15" spans="1:7" ht="23" customHeight="1">
      <c r="A15" s="1"/>
      <c r="B15" s="4" t="s">
        <v>20</v>
      </c>
      <c r="C15" s="11" t="s">
        <v>21</v>
      </c>
      <c r="D15" s="1"/>
      <c r="E15" s="15" t="s">
        <v>22</v>
      </c>
    </row>
    <row r="16" spans="1:7" ht="23" customHeight="1">
      <c r="A16" s="1"/>
      <c r="B16" s="1" t="s">
        <v>23</v>
      </c>
      <c r="C16" s="12">
        <v>620</v>
      </c>
      <c r="D16" s="1"/>
      <c r="E16" s="15" t="s">
        <v>24</v>
      </c>
    </row>
    <row r="17" spans="1:5" ht="23" customHeight="1">
      <c r="A17" s="1"/>
      <c r="B17" s="1" t="s">
        <v>25</v>
      </c>
      <c r="C17" s="12">
        <v>260</v>
      </c>
      <c r="D17" s="1"/>
      <c r="E17" s="15" t="s">
        <v>26</v>
      </c>
    </row>
    <row r="18" spans="1:5" ht="23" customHeight="1">
      <c r="A18" s="1"/>
      <c r="B18" s="1" t="s">
        <v>27</v>
      </c>
      <c r="C18" s="12">
        <v>206</v>
      </c>
      <c r="D18" s="1"/>
      <c r="E18" s="15" t="s">
        <v>28</v>
      </c>
    </row>
    <row r="19" spans="1:5" ht="23" customHeight="1">
      <c r="A19" s="1"/>
      <c r="B19" s="1" t="s">
        <v>29</v>
      </c>
      <c r="C19" s="12">
        <v>650</v>
      </c>
      <c r="D19" s="1"/>
      <c r="E19" s="15" t="s">
        <v>30</v>
      </c>
    </row>
    <row r="20" spans="1:5" ht="23" customHeight="1">
      <c r="A20" s="1"/>
      <c r="B20" s="1" t="s">
        <v>31</v>
      </c>
      <c r="C20" s="12">
        <v>450</v>
      </c>
      <c r="D20" s="1"/>
      <c r="E20" s="15" t="s">
        <v>30</v>
      </c>
    </row>
    <row r="21" spans="1:5" ht="23" customHeight="1">
      <c r="A21" s="1"/>
      <c r="B21" s="1" t="s">
        <v>32</v>
      </c>
      <c r="C21" s="12">
        <v>240</v>
      </c>
      <c r="D21" s="1"/>
      <c r="E21" s="15" t="s">
        <v>33</v>
      </c>
    </row>
    <row r="22" spans="1:5" ht="23" customHeight="1">
      <c r="A22" s="1"/>
      <c r="B22" s="1" t="s">
        <v>34</v>
      </c>
      <c r="C22" s="12">
        <v>320</v>
      </c>
      <c r="D22" s="1"/>
      <c r="E22" s="15" t="s">
        <v>35</v>
      </c>
    </row>
    <row r="23" spans="1:5" ht="23" customHeight="1">
      <c r="A23" s="1"/>
      <c r="B23" s="1" t="s">
        <v>36</v>
      </c>
      <c r="C23" s="12">
        <v>560</v>
      </c>
      <c r="D23" s="1"/>
      <c r="E23" s="15" t="s">
        <v>37</v>
      </c>
    </row>
    <row r="24" spans="1:5" ht="23" customHeight="1">
      <c r="A24" s="1"/>
      <c r="B24" s="1" t="s">
        <v>38</v>
      </c>
      <c r="C24" s="12">
        <v>230</v>
      </c>
      <c r="D24" s="1"/>
      <c r="E24" s="15" t="s">
        <v>39</v>
      </c>
    </row>
    <row r="25" spans="1:5" ht="23" customHeight="1">
      <c r="A25" s="1"/>
      <c r="B25" s="1" t="s">
        <v>40</v>
      </c>
      <c r="C25" s="12">
        <v>120</v>
      </c>
      <c r="D25" s="1"/>
      <c r="E25" s="15" t="s">
        <v>41</v>
      </c>
    </row>
    <row r="26" spans="1:5" ht="23" customHeight="1">
      <c r="A26" s="1"/>
      <c r="B26" s="1" t="s">
        <v>42</v>
      </c>
      <c r="C26" s="12">
        <v>15</v>
      </c>
      <c r="D26" s="1"/>
      <c r="E26" s="15" t="s">
        <v>43</v>
      </c>
    </row>
    <row r="27" spans="1:5" ht="23" customHeight="1">
      <c r="A27" s="1"/>
      <c r="B27" s="1" t="s">
        <v>44</v>
      </c>
      <c r="C27" s="12">
        <v>123</v>
      </c>
      <c r="D27" s="1"/>
      <c r="E27" s="15" t="s">
        <v>45</v>
      </c>
    </row>
    <row r="28" spans="1:5" ht="23" customHeight="1">
      <c r="A28" s="1"/>
      <c r="B28" s="5" t="s">
        <v>46</v>
      </c>
      <c r="C28" s="13">
        <f>IF(COUNT(C16:C27)&lt;12,"n.d.",IF(MIN(C16:C27)&lt;0,"n.d.",SUM(C16:C27)))</f>
        <v>3794</v>
      </c>
      <c r="D28" s="1"/>
      <c r="E28" s="15"/>
    </row>
    <row r="29" spans="1:5" ht="23" customHeight="1">
      <c r="A29" s="1"/>
      <c r="B29" s="1"/>
      <c r="C29" s="1"/>
      <c r="D29" s="1"/>
      <c r="E29" s="1"/>
    </row>
    <row r="30" spans="1:5" ht="23" customHeight="1">
      <c r="A30" s="1"/>
      <c r="B30" s="1"/>
      <c r="C30" s="1"/>
      <c r="D30" s="1"/>
      <c r="E30" s="1"/>
    </row>
    <row r="31" spans="1:5" ht="23" customHeight="1">
      <c r="A31" s="1"/>
      <c r="C31" s="1"/>
      <c r="D31" s="1"/>
      <c r="E31" s="1"/>
    </row>
    <row r="32" spans="1:5" ht="23" customHeight="1">
      <c r="A32" s="1"/>
      <c r="C32" s="15"/>
      <c r="D32" s="15"/>
      <c r="E32" s="15"/>
    </row>
    <row r="33" spans="1:5" ht="23" customHeight="1">
      <c r="A33" s="1"/>
      <c r="C33" s="15"/>
      <c r="D33" s="15"/>
      <c r="E33" s="15"/>
    </row>
    <row r="34" spans="1:5" ht="23" customHeight="1">
      <c r="A34" s="1"/>
      <c r="C34" s="15"/>
      <c r="D34" s="15"/>
      <c r="E34" s="15"/>
    </row>
    <row r="35" spans="1:5" ht="23" customHeight="1">
      <c r="A35" s="1"/>
      <c r="C35" s="15"/>
      <c r="D35" s="15"/>
      <c r="E35" s="15"/>
    </row>
    <row r="36" spans="1:5" ht="23" customHeight="1">
      <c r="A36" s="1"/>
      <c r="C36" s="15"/>
      <c r="D36" s="15"/>
      <c r="E36" s="15"/>
    </row>
    <row r="37" spans="1:5" ht="23" customHeight="1">
      <c r="A37" s="1"/>
      <c r="C37" s="15"/>
      <c r="D37" s="15"/>
      <c r="E37" s="15"/>
    </row>
  </sheetData>
  <mergeCells count="1">
    <mergeCell ref="A1:E1"/>
  </mergeCells>
  <dataValidations count="1">
    <dataValidation type="decimal" operator="greaterThanOrEqual" sqref="C11:C12 C16:C27" xr:uid="{00000000-0002-0000-0000-000000000000}">
      <formula1>0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7"/>
  <sheetViews>
    <sheetView showGridLines="0" workbookViewId="0">
      <selection activeCell="C2" sqref="C2"/>
    </sheetView>
  </sheetViews>
  <sheetFormatPr baseColWidth="10" defaultColWidth="8.83203125" defaultRowHeight="15"/>
  <cols>
    <col min="1" max="1" width="3" customWidth="1"/>
    <col min="2" max="2" width="35" customWidth="1"/>
    <col min="3" max="3" width="23" customWidth="1"/>
    <col min="4" max="4" width="3" customWidth="1"/>
    <col min="5" max="5" width="66" customWidth="1"/>
  </cols>
  <sheetData>
    <row r="1" spans="1:5" ht="38" customHeight="1">
      <c r="A1" s="17" t="s">
        <v>57</v>
      </c>
      <c r="B1" s="17"/>
      <c r="C1" s="17"/>
      <c r="D1" s="17"/>
      <c r="E1" s="17"/>
    </row>
    <row r="2" spans="1:5" ht="29" customHeight="1">
      <c r="A2" s="1"/>
      <c r="B2" s="2" t="s">
        <v>0</v>
      </c>
      <c r="C2" s="1"/>
      <c r="D2" s="1"/>
      <c r="E2" s="1"/>
    </row>
    <row r="3" spans="1:5" ht="23" customHeight="1">
      <c r="A3" s="1"/>
      <c r="B3" s="1" t="s">
        <v>53</v>
      </c>
      <c r="C3" s="1"/>
      <c r="D3" s="1"/>
      <c r="E3" s="1"/>
    </row>
    <row r="4" spans="1:5" ht="28" customHeight="1">
      <c r="A4" s="1"/>
      <c r="B4" s="3" t="s">
        <v>2</v>
      </c>
      <c r="C4" s="6">
        <f>IF(AND(ISNUMBER(C5),ISNUMBER(C6)),IF(C6&gt;0,C5/C6,"n.d."),"n.d.")</f>
        <v>1.3</v>
      </c>
      <c r="D4" s="1"/>
      <c r="E4" s="1" t="s">
        <v>3</v>
      </c>
    </row>
    <row r="5" spans="1:5" ht="28" customHeight="1">
      <c r="A5" s="1"/>
      <c r="B5" s="1" t="s">
        <v>4</v>
      </c>
      <c r="C5" s="7">
        <f>C28</f>
        <v>3900</v>
      </c>
      <c r="D5" s="1"/>
      <c r="E5" s="1" t="s">
        <v>5</v>
      </c>
    </row>
    <row r="6" spans="1:5" ht="28" customHeight="1">
      <c r="A6" s="1"/>
      <c r="B6" s="1" t="s">
        <v>6</v>
      </c>
      <c r="C6" s="8">
        <f>C13</f>
        <v>3000</v>
      </c>
      <c r="D6" s="1"/>
      <c r="E6" s="1" t="s">
        <v>7</v>
      </c>
    </row>
    <row r="7" spans="1:5" ht="23" customHeight="1">
      <c r="A7" s="1"/>
      <c r="B7" s="1"/>
      <c r="C7" s="9"/>
      <c r="D7" s="1"/>
      <c r="E7" s="1"/>
    </row>
    <row r="8" spans="1:5" ht="23" customHeight="1">
      <c r="A8" s="1"/>
      <c r="B8" s="1" t="s">
        <v>8</v>
      </c>
      <c r="C8" s="14" t="s">
        <v>54</v>
      </c>
      <c r="D8" s="1"/>
      <c r="E8" s="15" t="s">
        <v>9</v>
      </c>
    </row>
    <row r="9" spans="1:5" ht="23" customHeight="1">
      <c r="A9" s="1"/>
      <c r="B9" s="1" t="s">
        <v>10</v>
      </c>
      <c r="C9" s="14" t="s">
        <v>55</v>
      </c>
      <c r="D9" s="1"/>
      <c r="E9" s="15" t="s">
        <v>11</v>
      </c>
    </row>
    <row r="10" spans="1:5" ht="23" customHeight="1">
      <c r="A10" s="1"/>
      <c r="B10" s="1" t="s">
        <v>12</v>
      </c>
      <c r="C10" s="14" t="s">
        <v>56</v>
      </c>
      <c r="D10" s="1"/>
      <c r="E10" s="15" t="s">
        <v>13</v>
      </c>
    </row>
    <row r="11" spans="1:5" ht="23" customHeight="1">
      <c r="A11" s="1"/>
      <c r="B11" s="1" t="s">
        <v>14</v>
      </c>
      <c r="C11" s="10">
        <v>40000</v>
      </c>
      <c r="D11" s="1"/>
      <c r="E11" s="15" t="s">
        <v>15</v>
      </c>
    </row>
    <row r="12" spans="1:5" ht="23" customHeight="1">
      <c r="A12" s="1"/>
      <c r="B12" s="1" t="s">
        <v>16</v>
      </c>
      <c r="C12" s="10">
        <v>43000</v>
      </c>
      <c r="D12" s="1"/>
      <c r="E12" s="15" t="s">
        <v>17</v>
      </c>
    </row>
    <row r="13" spans="1:5" ht="23" customHeight="1">
      <c r="A13" s="1"/>
      <c r="B13" s="1" t="s">
        <v>18</v>
      </c>
      <c r="C13" s="8">
        <f>IF(COUNT(C11:C12)&lt;2,"n.d.",IF(OR(C11&lt;0,C12&lt;C11),"n.d.",C12-C11))</f>
        <v>3000</v>
      </c>
      <c r="D13" s="1"/>
      <c r="E13" s="15" t="s">
        <v>19</v>
      </c>
    </row>
    <row r="14" spans="1:5" ht="23" customHeight="1">
      <c r="A14" s="1"/>
      <c r="B14" s="1"/>
      <c r="C14" s="9"/>
      <c r="D14" s="1"/>
      <c r="E14" s="15"/>
    </row>
    <row r="15" spans="1:5" ht="23" customHeight="1">
      <c r="A15" s="1"/>
      <c r="B15" s="4" t="s">
        <v>20</v>
      </c>
      <c r="C15" s="11" t="s">
        <v>21</v>
      </c>
      <c r="D15" s="1"/>
      <c r="E15" s="15" t="s">
        <v>22</v>
      </c>
    </row>
    <row r="16" spans="1:5" ht="23" customHeight="1">
      <c r="A16" s="1"/>
      <c r="B16" s="1" t="s">
        <v>23</v>
      </c>
      <c r="C16" s="12">
        <v>1800</v>
      </c>
      <c r="D16" s="1"/>
      <c r="E16" s="15" t="s">
        <v>24</v>
      </c>
    </row>
    <row r="17" spans="1:5" ht="23" customHeight="1">
      <c r="A17" s="1"/>
      <c r="B17" s="1" t="s">
        <v>25</v>
      </c>
      <c r="C17" s="12">
        <v>450</v>
      </c>
      <c r="D17" s="1"/>
      <c r="E17" s="15" t="s">
        <v>26</v>
      </c>
    </row>
    <row r="18" spans="1:5" ht="23" customHeight="1">
      <c r="A18" s="1"/>
      <c r="B18" s="1" t="s">
        <v>27</v>
      </c>
      <c r="C18" s="12">
        <v>150</v>
      </c>
      <c r="D18" s="1"/>
      <c r="E18" s="15" t="s">
        <v>28</v>
      </c>
    </row>
    <row r="19" spans="1:5" ht="23" customHeight="1">
      <c r="A19" s="1"/>
      <c r="B19" s="1" t="s">
        <v>29</v>
      </c>
      <c r="C19" s="12">
        <v>300</v>
      </c>
      <c r="D19" s="1"/>
      <c r="E19" s="15" t="s">
        <v>30</v>
      </c>
    </row>
    <row r="20" spans="1:5" ht="23" customHeight="1">
      <c r="A20" s="1"/>
      <c r="B20" s="1" t="s">
        <v>31</v>
      </c>
      <c r="C20" s="12">
        <v>200</v>
      </c>
      <c r="D20" s="1"/>
      <c r="E20" s="15" t="s">
        <v>30</v>
      </c>
    </row>
    <row r="21" spans="1:5" ht="23" customHeight="1">
      <c r="A21" s="1"/>
      <c r="B21" s="1" t="s">
        <v>32</v>
      </c>
      <c r="C21" s="12">
        <v>800</v>
      </c>
      <c r="D21" s="1"/>
      <c r="E21" s="15" t="s">
        <v>33</v>
      </c>
    </row>
    <row r="22" spans="1:5" ht="23" customHeight="1">
      <c r="A22" s="1"/>
      <c r="B22" s="1" t="s">
        <v>34</v>
      </c>
      <c r="C22" s="12">
        <v>0</v>
      </c>
      <c r="D22" s="1"/>
      <c r="E22" s="15" t="s">
        <v>35</v>
      </c>
    </row>
    <row r="23" spans="1:5" ht="23" customHeight="1">
      <c r="A23" s="1"/>
      <c r="B23" s="1" t="s">
        <v>36</v>
      </c>
      <c r="C23" s="12">
        <v>0</v>
      </c>
      <c r="D23" s="1"/>
      <c r="E23" s="15" t="s">
        <v>37</v>
      </c>
    </row>
    <row r="24" spans="1:5" ht="23" customHeight="1">
      <c r="A24" s="1"/>
      <c r="B24" s="1" t="s">
        <v>38</v>
      </c>
      <c r="C24" s="12">
        <v>0</v>
      </c>
      <c r="D24" s="1"/>
      <c r="E24" s="15" t="s">
        <v>39</v>
      </c>
    </row>
    <row r="25" spans="1:5" ht="23" customHeight="1">
      <c r="A25" s="1"/>
      <c r="B25" s="1" t="s">
        <v>40</v>
      </c>
      <c r="C25" s="12">
        <v>0</v>
      </c>
      <c r="D25" s="1"/>
      <c r="E25" s="15" t="s">
        <v>41</v>
      </c>
    </row>
    <row r="26" spans="1:5" ht="23" customHeight="1">
      <c r="A26" s="1"/>
      <c r="B26" s="1" t="s">
        <v>42</v>
      </c>
      <c r="C26" s="12">
        <v>0</v>
      </c>
      <c r="D26" s="1"/>
      <c r="E26" s="15" t="s">
        <v>43</v>
      </c>
    </row>
    <row r="27" spans="1:5" ht="23" customHeight="1">
      <c r="A27" s="1"/>
      <c r="B27" s="1" t="s">
        <v>44</v>
      </c>
      <c r="C27" s="12">
        <v>200</v>
      </c>
      <c r="D27" s="1"/>
      <c r="E27" s="15" t="s">
        <v>45</v>
      </c>
    </row>
    <row r="28" spans="1:5" ht="23" customHeight="1">
      <c r="A28" s="1"/>
      <c r="B28" s="5" t="s">
        <v>46</v>
      </c>
      <c r="C28" s="13">
        <f>IF(COUNT(C16:C27)&lt;12,"n.d.",IF(MIN(C16:C27)&lt;0,"n.d.",SUM(C16:C27)))</f>
        <v>3900</v>
      </c>
      <c r="D28" s="1"/>
      <c r="E28" s="15"/>
    </row>
    <row r="29" spans="1:5" ht="23" customHeight="1">
      <c r="A29" s="1"/>
      <c r="B29" s="1"/>
      <c r="C29" s="1"/>
      <c r="D29" s="1"/>
      <c r="E29" s="1"/>
    </row>
    <row r="30" spans="1:5" ht="23" customHeight="1">
      <c r="A30" s="1"/>
      <c r="B30" s="1"/>
      <c r="C30" s="1"/>
      <c r="D30" s="1"/>
      <c r="E30" s="1"/>
    </row>
    <row r="31" spans="1:5" ht="23" customHeight="1">
      <c r="A31" s="1"/>
      <c r="B31" s="16"/>
      <c r="C31" s="1"/>
      <c r="D31" s="1"/>
      <c r="E31" s="1"/>
    </row>
    <row r="32" spans="1:5" ht="23" customHeight="1">
      <c r="A32" s="1"/>
      <c r="B32" s="15"/>
      <c r="C32" s="15"/>
      <c r="D32" s="15"/>
      <c r="E32" s="15"/>
    </row>
    <row r="33" spans="1:5" ht="23" customHeight="1">
      <c r="A33" s="1"/>
      <c r="B33" s="15"/>
      <c r="C33" s="15"/>
      <c r="D33" s="15"/>
      <c r="E33" s="15"/>
    </row>
    <row r="34" spans="1:5" ht="23" customHeight="1">
      <c r="A34" s="1"/>
      <c r="B34" s="15"/>
      <c r="C34" s="15"/>
      <c r="D34" s="15"/>
      <c r="E34" s="15"/>
    </row>
    <row r="35" spans="1:5" ht="23" customHeight="1">
      <c r="A35" s="1"/>
      <c r="B35" s="15"/>
      <c r="C35" s="15"/>
      <c r="D35" s="15"/>
      <c r="E35" s="15"/>
    </row>
    <row r="36" spans="1:5" ht="23" customHeight="1">
      <c r="A36" s="1"/>
      <c r="B36" s="15"/>
      <c r="C36" s="15"/>
      <c r="D36" s="15"/>
      <c r="E36" s="15"/>
    </row>
    <row r="37" spans="1:5" ht="23" customHeight="1">
      <c r="A37" s="1"/>
      <c r="B37" s="15"/>
      <c r="C37" s="15"/>
      <c r="D37" s="15"/>
      <c r="E37" s="15"/>
    </row>
  </sheetData>
  <mergeCells count="1">
    <mergeCell ref="A1:E1"/>
  </mergeCells>
  <dataValidations count="1">
    <dataValidation type="decimal" operator="greaterThanOrEqual" sqref="C11:C12 C16:C27" xr:uid="{00000000-0002-0000-0100-000000000000}">
      <formula1>0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Seu CPK</vt:lpstr>
      <vt:lpstr>Exemplo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</cp:lastModifiedBy>
  <dcterms:modified xsi:type="dcterms:W3CDTF">2026-10-05T11:37:05Z</dcterms:modified>
</cp:coreProperties>
</file>